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8\"/>
    </mc:Choice>
  </mc:AlternateContent>
  <xr:revisionPtr revIDLastSave="0" documentId="8_{3B0428F7-AD72-4005-A1A7-7C57180612B4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AGO-19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<sst xmlns="http://schemas.openxmlformats.org/spreadsheetml/2006/main" count="54" uniqueCount="54">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</sst>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7" fillId="3" borderId="0" xfId="0" applyNumberFormat="1" applyFont="1" applyFill="1"/>
    <xf numFmtId="164" fontId="4" fillId="3" borderId="0" xfId="0" applyNumberFormat="1" applyFont="1" applyFill="1"/>
    <xf numFmtId="10" fontId="3" fillId="3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'AGO-19'!$J$3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C18-4BF4-8173-7A7F26F8EC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408C-4F55-B59E-66F7A8782499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08C-4F55-B59E-66F7A8782499}"/>
              </c:ext>
            </c:extLst>
          </c:dPt>
          <c:dPt>
            <c:idx val="4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08C-4F55-B59E-66F7A8782499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08C-4F55-B59E-66F7A8782499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'AGO-19'!$A$4:$A$25</c15:sqref>
                  </c15:fullRef>
                </c:ext>
              </c:extLst>
              <c:f>('AGO-19'!$A$5,'AGO-19'!$A$10,'AGO-19'!$A$13,'AGO-19'!$A$15:$A$16,'AGO-19'!$A$19)</c:f>
              <c:strCache>
                <c:ptCount val="6"/>
                <c:pt idx="0">
                  <c:v>Banco Guayaquil</c:v>
                </c:pt>
                <c:pt idx="1">
                  <c:v>Cerveceria Nacional</c:v>
                </c:pt>
                <c:pt idx="2">
                  <c:v>Corporacion Favorita</c:v>
                </c:pt>
                <c:pt idx="3">
                  <c:v>Cridesa</c:v>
                </c:pt>
                <c:pt idx="4">
                  <c:v>Holcim</c:v>
                </c:pt>
                <c:pt idx="5">
                  <c:v>Produbanco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'AGO-19'!$J$4:$J$25</c15:sqref>
                  </c15:fullRef>
                </c:ext>
              </c:extLst>
              <c:f>('AGO-19'!$J$5,'AGO-19'!$J$10,'AGO-19'!$J$13,'AGO-19'!$J$15:$J$16,'AGO-19'!$J$19)</c:f>
              <c:numCache>
                <c:formatCode>"$"#,##0.00</c:formatCode>
                <c:ptCount val="6"/>
                <c:pt idx="0">
                  <c:v>2421.65</c:v>
                </c:pt>
                <c:pt idx="1">
                  <c:v>5100</c:v>
                </c:pt>
                <c:pt idx="2">
                  <c:v>16895.03</c:v>
                </c:pt>
                <c:pt idx="3">
                  <c:v>4550</c:v>
                </c:pt>
                <c:pt idx="4">
                  <c:v>5974</c:v>
                </c:pt>
                <c:pt idx="5">
                  <c:v>3000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'AGO-19'!$J$4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'AGO-19'!$J$6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'AGO-19'!$J$7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'AGO-19'!$J$8</c15:sqref>
                  <c15:spPr xmlns:c15="http://schemas.microsoft.com/office/drawing/2012/chart">
                    <a:gradFill flip="none" rotWithShape="1">
                      <a:gsLst>
                        <a:gs pos="56000">
                          <a:srgbClr val="C00000"/>
                        </a:gs>
                        <a:gs pos="22000">
                          <a:schemeClr val="accent5">
                            <a:lumMod val="75000"/>
                          </a:schemeClr>
                        </a:gs>
                        <a:gs pos="75000">
                          <a:schemeClr val="accent5">
                            <a:lumMod val="75000"/>
                          </a:schemeClr>
                        </a:gs>
                        <a:gs pos="100000">
                          <a:srgbClr val="002060"/>
                        </a:gs>
                      </a:gsLst>
                      <a:lin ang="10800000" scaled="1"/>
                      <a:tileRect/>
                    </a:gradFill>
                    <a:ln>
                      <a:solidFill>
                        <a:schemeClr val="accent5">
                          <a:lumMod val="75000"/>
                        </a:schemeClr>
                      </a:solidFill>
                    </a:ln>
                    <a:effectLst/>
                    <a:sp3d>
                      <a:contourClr>
                        <a:schemeClr val="accent5">
                          <a:lumMod val="75000"/>
                        </a:schemeClr>
                      </a:contourClr>
                    </a:sp3d>
                  </c15:spPr>
                  <c15:bubble3D val="0"/>
                </c15:categoryFilterException>
                <c15:categoryFilterException>
                  <c15:sqref>'AGO-19'!$J$9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'AGO-19'!$J$11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'AGO-19'!$J$12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'AGO-19'!$J$14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'AGO-19'!$J$17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'AGO-19'!$J$18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'AGO-19'!$J$20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'AGO-19'!$J$21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'AGO-19'!$J$22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'AGO-19'!$J$23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'AGO-19'!$J$24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'AGO-19'!$J$25</c15:sqref>
                  <c15:spPr xmlns:c15="http://schemas.microsoft.com/office/drawing/2012/chart">
                    <a:solidFill>
                      <a:srgbClr val="C0000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5">
        <v>43696</v>
      </c>
      <c r="B1" s="35"/>
      <c r="C1" s="35"/>
      <c r="D1" s="35"/>
      <c r="E1" s="35"/>
      <c r="F1" s="35"/>
      <c r="G1" s="35"/>
      <c r="H1" s="35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0.93</v>
      </c>
      <c r="D4" s="23">
        <v>0.93</v>
      </c>
      <c r="E4" s="24">
        <v>0.93</v>
      </c>
      <c r="F4" s="22">
        <v>0.93</v>
      </c>
      <c r="G4" s="25"/>
      <c r="H4" s="26">
        <f t="shared" ref="H4:H24" si="0">(F4-C4)/C4</f>
        <v>0</v>
      </c>
      <c r="J4" s="11"/>
    </row>
    <row r="5" spans="1:12" x14ac:dyDescent="0.3">
      <c r="A5" s="20" t="s">
        <v>52</v>
      </c>
      <c r="B5" s="21" t="s">
        <v>23</v>
      </c>
      <c r="C5" s="22">
        <v>0.85</v>
      </c>
      <c r="D5" s="23">
        <v>0.85</v>
      </c>
      <c r="E5" s="24">
        <v>0.85</v>
      </c>
      <c r="F5" s="22">
        <v>0.85</v>
      </c>
      <c r="G5" s="25"/>
      <c r="H5" s="26">
        <f t="shared" si="0"/>
        <v>0</v>
      </c>
      <c r="J5" s="12">
        <v>2421.65</v>
      </c>
    </row>
    <row r="6" spans="1:12" x14ac:dyDescent="0.3">
      <c r="A6" s="25" t="s">
        <v>1</v>
      </c>
      <c r="B6" s="21" t="s">
        <v>24</v>
      </c>
      <c r="C6" s="22">
        <v>89</v>
      </c>
      <c r="D6" s="23">
        <v>89</v>
      </c>
      <c r="E6" s="24">
        <v>89</v>
      </c>
      <c r="F6" s="22">
        <v>89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1.1000000000000001</v>
      </c>
      <c r="D7" s="23">
        <v>1.1000000000000001</v>
      </c>
      <c r="E7" s="24">
        <v>1.1000000000000001</v>
      </c>
      <c r="F7" s="22">
        <v>1.1000000000000001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1.05</v>
      </c>
      <c r="D8" s="23">
        <v>1.05</v>
      </c>
      <c r="E8" s="24">
        <v>1.05</v>
      </c>
      <c r="F8" s="22">
        <v>1.05</v>
      </c>
      <c r="G8" s="25"/>
      <c r="H8" s="26">
        <f t="shared" si="0"/>
        <v>0</v>
      </c>
      <c r="J8" s="13"/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33" t="s">
        <v>3</v>
      </c>
      <c r="B10" s="29" t="s">
        <v>26</v>
      </c>
      <c r="C10" s="30">
        <v>86.5</v>
      </c>
      <c r="D10" s="31">
        <v>86.5</v>
      </c>
      <c r="E10" s="32">
        <v>85</v>
      </c>
      <c r="F10" s="30">
        <v>85</v>
      </c>
      <c r="G10" s="33"/>
      <c r="H10" s="34">
        <f t="shared" si="0"/>
        <v>-1.7341040462427744E-2</v>
      </c>
      <c r="J10" s="15">
        <v>5100</v>
      </c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20" t="s">
        <v>53</v>
      </c>
      <c r="B13" s="21" t="s">
        <v>29</v>
      </c>
      <c r="C13" s="22">
        <v>2.4500000000000002</v>
      </c>
      <c r="D13" s="23">
        <v>2.46</v>
      </c>
      <c r="E13" s="24">
        <v>2.4500000000000002</v>
      </c>
      <c r="F13" s="22">
        <v>2.4500000000000002</v>
      </c>
      <c r="G13" s="25"/>
      <c r="H13" s="26">
        <f t="shared" si="0"/>
        <v>0</v>
      </c>
      <c r="J13" s="15">
        <v>16895.03</v>
      </c>
    </row>
    <row r="14" spans="1:12" x14ac:dyDescent="0.3">
      <c r="A14" s="25" t="s">
        <v>6</v>
      </c>
      <c r="B14" s="21" t="s">
        <v>30</v>
      </c>
      <c r="C14" s="22">
        <v>2.85</v>
      </c>
      <c r="D14" s="23">
        <v>2.85</v>
      </c>
      <c r="E14" s="24">
        <v>2.85</v>
      </c>
      <c r="F14" s="22">
        <v>2.85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4.55</v>
      </c>
      <c r="D15" s="23">
        <v>4.55</v>
      </c>
      <c r="E15" s="24">
        <v>4.55</v>
      </c>
      <c r="F15" s="22">
        <v>4.55</v>
      </c>
      <c r="G15" s="25"/>
      <c r="H15" s="26">
        <f t="shared" si="0"/>
        <v>0</v>
      </c>
      <c r="J15" s="11">
        <v>4550</v>
      </c>
    </row>
    <row r="16" spans="1:12" x14ac:dyDescent="0.3">
      <c r="A16" s="37" t="s">
        <v>8</v>
      </c>
      <c r="B16" s="38" t="s">
        <v>32</v>
      </c>
      <c r="C16" s="39">
        <v>57.99</v>
      </c>
      <c r="D16" s="40">
        <v>58</v>
      </c>
      <c r="E16" s="41">
        <v>57.99</v>
      </c>
      <c r="F16" s="39">
        <v>58</v>
      </c>
      <c r="G16" s="37"/>
      <c r="H16" s="42">
        <f t="shared" si="0"/>
        <v>1.7244352474561148E-4</v>
      </c>
      <c r="J16" s="12">
        <v>5974</v>
      </c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37" t="s">
        <v>10</v>
      </c>
      <c r="B19" s="38" t="s">
        <v>34</v>
      </c>
      <c r="C19" s="39">
        <v>0.7</v>
      </c>
      <c r="D19" s="40">
        <v>0.75</v>
      </c>
      <c r="E19" s="41">
        <v>0.7</v>
      </c>
      <c r="F19" s="39">
        <v>0.75</v>
      </c>
      <c r="G19" s="37"/>
      <c r="H19" s="42">
        <f t="shared" si="0"/>
        <v>7.1428571428571494E-2</v>
      </c>
      <c r="J19" s="11">
        <v>3000</v>
      </c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/>
    </row>
    <row r="26" spans="1:18" x14ac:dyDescent="0.3">
      <c r="A26" s="4"/>
      <c r="B26" s="6"/>
      <c r="J26" s="7">
        <f>SUM(J4:J25)</f>
        <v>37940.68</v>
      </c>
    </row>
    <row r="28" spans="1:18" x14ac:dyDescent="0.3">
      <c r="C28" s="36"/>
      <c r="D28" s="36"/>
      <c r="E28" s="36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picture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AGO-19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2019-08-19T22:44:01Z</dcterms:modified>
</cp:coreProperties>
</file>