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9\03\"/>
    </mc:Choice>
  </mc:AlternateContent>
  <xr:revisionPtr revIDLastSave="0" documentId="8_{2B7B76E2-93F4-4F86-85A4-E3EE55C9195E}" xr6:coauthVersionLast="41" xr6:coauthVersionMax="41" xr10:uidLastSave="{00000000-0000-0000-0000-000000000000}"/>
  <bookViews>
    <workbookView xWindow="-108" yWindow="-108" windowWidth="23256" windowHeight="13176" xr2:uid="{00000000-000D-0000-FFFF-FFFF00000000}"/>
  </bookViews>
  <sheets>
    <sheet name="MAR-27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8" i="1"/>
  <c r="H20" i="1" l="1"/>
  <c r="H21" i="1"/>
  <c r="H22" i="1"/>
  <c r="H23" i="1"/>
  <c r="H4" i="1"/>
  <c r="H5" i="1"/>
  <c r="H6" i="1"/>
  <c r="H9" i="1"/>
  <c r="H10" i="1"/>
  <c r="H11" i="1"/>
  <c r="H12" i="1"/>
  <c r="H13" i="1"/>
  <c r="H14" i="1"/>
  <c r="H15" i="1"/>
  <c r="H16" i="1"/>
  <c r="H17" i="1"/>
  <c r="H18" i="1"/>
  <c r="H19" i="1"/>
  <c r="H24" i="1"/>
  <c r="J26" i="1"/>
</calcChain>
</file>

<file path=xl/sharedStrings.xml><?xml version="1.0" encoding="utf-8"?>
<sst xmlns="http://schemas.openxmlformats.org/spreadsheetml/2006/main" count="54" uniqueCount="54">
  <si>
    <t>Banco Bolivariano</t>
  </si>
  <si>
    <t>Banco Pichincha</t>
  </si>
  <si>
    <t>Brikapital</t>
  </si>
  <si>
    <t>Cerveceria Nacional</t>
  </si>
  <si>
    <t>Conclina</t>
  </si>
  <si>
    <t>Continental Tire</t>
  </si>
  <si>
    <t>Coveforest</t>
  </si>
  <si>
    <t>Cridesa</t>
  </si>
  <si>
    <t>Holcim</t>
  </si>
  <si>
    <t>Inversancarlos</t>
  </si>
  <si>
    <t>Produbanco</t>
  </si>
  <si>
    <t>San Carlos</t>
  </si>
  <si>
    <t>Superdeporte</t>
  </si>
  <si>
    <t>Denominacion</t>
  </si>
  <si>
    <t>Cambio</t>
  </si>
  <si>
    <t>VOLUMEN ($USD)</t>
  </si>
  <si>
    <t>Otros</t>
  </si>
  <si>
    <t>Valle Grande Forestal</t>
  </si>
  <si>
    <t>Apertura</t>
  </si>
  <si>
    <t>Cierre</t>
  </si>
  <si>
    <t>High</t>
  </si>
  <si>
    <t>Low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</si>
  <si>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</si>
  <si>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</si>
  <si>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</si>
  <si>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</si>
  <si>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</si>
  <si>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</si>
  <si>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</si>
  <si>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</si>
  <si>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</si>
  <si>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</si>
  <si>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</si>
  <si>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ISC</t>
  </si>
  <si>
    <t>PRD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</si>
  <si>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</si>
  <si>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</si>
  <si>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</si>
  <si>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</si>
  <si>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</si>
  <si>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</si>
  <si>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</si>
  <si>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</si>
  <si>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</si>
  <si>
    <t>Bolsa de Valores de Guayaquil</t>
  </si>
  <si>
    <t>Bolsa de Valores de Quito</t>
  </si>
  <si>
    <t>Hotel Colon</t>
  </si>
  <si>
    <t>BVG</t>
  </si>
  <si>
    <t>BVQ</t>
  </si>
  <si>
    <t>HCI</t>
  </si>
  <si>
    <t>Column1</t>
  </si>
  <si>
    <t>Column2</t>
  </si>
  <si>
    <t>Banco Guayaquil</t>
  </si>
  <si>
    <t>Corporacion Favorita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</si>
</sst>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164" fontId="7" fillId="0" borderId="0" xfId="0" applyNumberFormat="1" applyFont="1"/>
    <xf numFmtId="164" fontId="4" fillId="0" borderId="0" xfId="0" applyNumberFormat="1" applyFont="1"/>
    <xf numFmtId="10" fontId="3" fillId="0" borderId="0" xfId="0" applyNumberFormat="1" applyFont="1"/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8" fillId="0" borderId="0" xfId="1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8" fillId="0" borderId="0" xfId="6" applyNumberFormat="1" applyFont="1" applyAlignment="1">
      <alignment horizontal="center"/>
    </xf>
    <xf numFmtId="164" fontId="8" fillId="0" borderId="0" xfId="1" applyNumberFormat="1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8" fillId="0" borderId="0" xfId="1" quotePrefix="1" applyNumberFormat="1" applyFont="1" applyAlignment="1">
      <alignment horizontal="center"/>
    </xf>
    <xf numFmtId="164" fontId="8" fillId="0" borderId="1" xfId="1" applyNumberFormat="1" applyFont="1" applyBorder="1" applyAlignment="1">
      <alignment horizontal="center" vertical="center"/>
    </xf>
    <xf numFmtId="21" fontId="3" fillId="0" borderId="0" xfId="0" applyNumberFormat="1" applyFont="1"/>
    <xf numFmtId="3" fontId="3" fillId="0" borderId="0" xfId="0" applyNumberFormat="1" applyFont="1"/>
    <xf numFmtId="0" fontId="0" fillId="2" borderId="0" xfId="0" applyFill="1"/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/>
    <xf numFmtId="164" fontId="7" fillId="2" borderId="0" xfId="0" applyNumberFormat="1" applyFont="1" applyFill="1"/>
    <xf numFmtId="164" fontId="4" fillId="2" borderId="0" xfId="0" applyNumberFormat="1" applyFont="1" applyFill="1"/>
    <xf numFmtId="0" fontId="3" fillId="2" borderId="0" xfId="0" applyFont="1" applyFill="1"/>
    <xf numFmtId="10" fontId="3" fillId="2" borderId="0" xfId="0" applyNumberFormat="1" applyFont="1" applyFill="1"/>
    <xf numFmtId="165" fontId="2" fillId="0" borderId="0" xfId="0" applyNumberFormat="1" applyFont="1" applyAlignment="1">
      <alignment horizontal="center"/>
    </xf>
    <xf numFmtId="0" fontId="0" fillId="0" borderId="0" xfId="0"/>
  </cellXfs>
  <cellStyles count="7">
    <cellStyle name="ANCLAS,REZONES Y SUS PARTES,DE FUNDICION,DE HIERRO O DE ACERO" xfId="1" xr:uid="{00000000-0005-0000-0000-000000000000}"/>
    <cellStyle name="Currency" xfId="6" builtinId="4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  <cellStyle name="Normal 5" xfId="5" xr:uid="{00000000-0005-0000-0000-000033000000}"/>
  </cellStyles>
  <dxfs count="12"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'MAR-27'!$J$3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2759-4687-AAD8-48EC714863B8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2759-4687-AAD8-48EC714863B8}"/>
              </c:ext>
            </c:extLst>
          </c:dPt>
          <c:dPt>
            <c:idx val="2"/>
            <c:bubble3D val="0"/>
            <c:spPr>
              <a:solidFill>
                <a:srgbClr val="FF7C8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7-2759-4687-AAD8-48EC714863B8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'MAR-27'!$A$4:$A$25</c15:sqref>
                  </c15:fullRef>
                </c:ext>
              </c:extLst>
              <c:f>('MAR-27'!$A$5,'MAR-27'!$A$9,'MAR-27'!$A$23)</c:f>
              <c:strCache>
                <c:ptCount val="3"/>
                <c:pt idx="0">
                  <c:v>Banco Guayaquil</c:v>
                </c:pt>
                <c:pt idx="1">
                  <c:v>Brikapital</c:v>
                </c:pt>
                <c:pt idx="2">
                  <c:v>Surpapelcorp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'MAR-27'!$J$4:$J$25</c15:sqref>
                  </c15:fullRef>
                </c:ext>
              </c:extLst>
              <c:f>('MAR-27'!$J$5,'MAR-27'!$J$9,'MAR-27'!$J$23)</c:f>
              <c:numCache>
                <c:formatCode>"$"#,##0.00</c:formatCode>
                <c:ptCount val="3"/>
                <c:pt idx="0">
                  <c:v>9545</c:v>
                </c:pt>
                <c:pt idx="1">
                  <c:v>40000</c:v>
                </c:pt>
                <c:pt idx="2">
                  <c:v>340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'MAR-27'!$J$4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'MAR-27'!$J$6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'MAR-27'!$J$7</c15:sqref>
                  <c15:spPr xmlns:c15="http://schemas.microsoft.com/office/drawing/2012/chart">
                    <a:gradFill flip="none" rotWithShape="1">
                      <a:gsLst>
                        <a:gs pos="0">
                          <a:srgbClr val="00B0F0">
                            <a:shade val="30000"/>
                            <a:satMod val="115000"/>
                          </a:srgbClr>
                        </a:gs>
                        <a:gs pos="50000">
                          <a:srgbClr val="00B0F0">
                            <a:shade val="67500"/>
                            <a:satMod val="115000"/>
                          </a:srgbClr>
                        </a:gs>
                        <a:gs pos="100000">
                          <a:srgbClr val="00B0F0">
                            <a:shade val="100000"/>
                            <a:satMod val="115000"/>
                          </a:srgbClr>
                        </a:gs>
                      </a:gsLst>
                      <a:lin ang="0" scaled="1"/>
                      <a:tileRect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'MAR-27'!$J$8</c15:sqref>
                  <c15:spPr xmlns:c15="http://schemas.microsoft.com/office/drawing/2012/chart">
                    <a:gradFill flip="none" rotWithShape="1">
                      <a:gsLst>
                        <a:gs pos="56000">
                          <a:srgbClr val="C00000"/>
                        </a:gs>
                        <a:gs pos="22000">
                          <a:schemeClr val="accent5">
                            <a:lumMod val="75000"/>
                          </a:schemeClr>
                        </a:gs>
                        <a:gs pos="75000">
                          <a:schemeClr val="accent5">
                            <a:lumMod val="75000"/>
                          </a:schemeClr>
                        </a:gs>
                        <a:gs pos="100000">
                          <a:srgbClr val="002060"/>
                        </a:gs>
                      </a:gsLst>
                      <a:lin ang="10800000" scaled="1"/>
                      <a:tileRect/>
                    </a:gradFill>
                    <a:ln>
                      <a:solidFill>
                        <a:schemeClr val="accent5">
                          <a:lumMod val="75000"/>
                        </a:schemeClr>
                      </a:solidFill>
                    </a:ln>
                    <a:effectLst/>
                    <a:sp3d>
                      <a:contourClr>
                        <a:schemeClr val="accent5">
                          <a:lumMod val="75000"/>
                        </a:schemeClr>
                      </a:contourClr>
                    </a:sp3d>
                  </c15:spPr>
                  <c15:bubble3D val="0"/>
                </c15:categoryFilterException>
                <c15:categoryFilterException>
                  <c15:sqref>'MAR-27'!$J$10</c15:sqref>
                  <c15:spPr xmlns:c15="http://schemas.microsoft.com/office/drawing/2012/chart"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'MAR-27'!$J$11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'MAR-27'!$J$12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'MAR-27'!$J$13</c15:sqref>
                  <c15:spPr xmlns:c15="http://schemas.microsoft.com/office/drawing/2012/chart">
                    <a:solidFill>
                      <a:schemeClr val="bg1">
                        <a:lumMod val="6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'MAR-27'!$J$14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'MAR-27'!$J$15</c15:sqref>
                  <c15:spPr xmlns:c15="http://schemas.microsoft.com/office/drawing/2012/chart">
                    <a:solidFill>
                      <a:schemeClr val="accent2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'MAR-27'!$J$16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'MAR-27'!$J$17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'MAR-27'!$J$18</c15:sqref>
                  <c15:spPr xmlns:c15="http://schemas.microsoft.com/office/drawing/2012/chart">
                    <a:solidFill>
                      <a:srgbClr val="00B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'MAR-27'!$J$19</c15:sqref>
                  <c15:spPr xmlns:c15="http://schemas.microsoft.com/office/drawing/2012/chart">
                    <a:solidFill>
                      <a:schemeClr val="bg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'MAR-27'!$J$20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'MAR-27'!$J$21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'MAR-27'!$J$22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'MAR-27'!$J$24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'MAR-27'!$J$25</c15:sqref>
                  <c15:spPr xmlns:c15="http://schemas.microsoft.com/office/drawing/2012/chart">
                    <a:solidFill>
                      <a:srgbClr val="C000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106680</xdr:colOff>
      <xdr:row>3</xdr:row>
      <xdr:rowOff>0</xdr:rowOff>
    </xdr:from>
    <xdr:to>
      <xdr:col>19</xdr:col>
      <xdr:colOff>152400</xdr:colOff>
      <xdr:row>23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64C0E40-FDEA-4392-BB38-2A6C13E05F18}" name="Renta_Variable" displayName="Renta_Variable" ref="A3:J25" totalsRowShown="0" headerRowDxfId="11" dataDxfId="10">
  <autoFilter ref="A3:J25" xr:uid="{4F4F4FCC-A19B-41F1-A22E-AF8116CA0652}"/>
  <tableColumns count="10">
    <tableColumn id="1" xr3:uid="{0959B33D-6400-4395-AFC6-7DDC55AB546B}" name="Denominacion" dataDxfId="9"/>
    <tableColumn id="2" xr3:uid="{925389CE-086D-413D-AF2F-23EE19297300}" name="Codigo" dataDxfId="8"/>
    <tableColumn id="3" xr3:uid="{B5450EFA-6D44-40DA-B45C-1D27770BF56A}" name="Apertura" dataDxfId="7"/>
    <tableColumn id="4" xr3:uid="{A7C727AF-511B-4C7D-891E-E61F23168E7F}" name="High" dataDxfId="6"/>
    <tableColumn id="5" xr3:uid="{01AD8C21-1F76-4BBB-B540-EAFABAC01BC2}" name="Low" dataDxfId="5"/>
    <tableColumn id="6" xr3:uid="{FC68B2D4-E227-42C2-AC50-66945D268027}" name="Cierre" dataDxfId="4"/>
    <tableColumn id="7" xr3:uid="{E0402B9C-4EE1-4047-8C1F-2BA397908FC6}" name="Column1" dataDxfId="3"/>
    <tableColumn id="8" xr3:uid="{340A0444-ECED-4FDC-AB43-860F09F45C7D}" name="Cambio" dataDxfId="2"/>
    <tableColumn id="9" xr3:uid="{BABFBA8A-D05D-4B42-BA8E-8213DC98F709}" name="Column2" dataDxfId="1"/>
    <tableColumn id="10" xr3:uid="{DF22D670-A581-4D24-9852-57C8CB2BCA4C}" name="VOLUMEN ($USD)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6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77734375" style="1" bestFit="1" customWidth="1"/>
    <col min="2" max="2" width="11.33203125" style="1" bestFit="1" customWidth="1"/>
    <col min="3" max="3" width="12.88671875" style="1" bestFit="1" customWidth="1"/>
    <col min="4" max="4" width="9.21875" style="3" bestFit="1" customWidth="1"/>
    <col min="5" max="5" width="9" style="3" customWidth="1"/>
    <col min="6" max="6" width="12.88671875" style="1" customWidth="1"/>
    <col min="7" max="7" width="1.77734375" style="1" customWidth="1"/>
    <col min="8" max="8" width="11.88671875" style="1" bestFit="1" customWidth="1"/>
    <col min="9" max="9" width="1.77734375" style="1" customWidth="1"/>
    <col min="10" max="10" width="20.7773437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31">
        <v>43551</v>
      </c>
      <c r="B1" s="31"/>
      <c r="C1" s="31"/>
      <c r="D1" s="31"/>
      <c r="E1" s="31"/>
      <c r="F1" s="31"/>
      <c r="G1" s="31"/>
      <c r="H1" s="31"/>
    </row>
    <row r="2" spans="1:12" x14ac:dyDescent="0.3">
      <c r="A2" s="2"/>
    </row>
    <row r="3" spans="1:12" x14ac:dyDescent="0.3">
      <c r="A3" s="12" t="s">
        <v>13</v>
      </c>
      <c r="B3" s="12" t="s">
        <v>38</v>
      </c>
      <c r="C3" s="12" t="s">
        <v>18</v>
      </c>
      <c r="D3" s="13" t="s">
        <v>20</v>
      </c>
      <c r="E3" s="14" t="s">
        <v>21</v>
      </c>
      <c r="F3" s="12" t="s">
        <v>19</v>
      </c>
      <c r="G3" s="5" t="s">
        <v>50</v>
      </c>
      <c r="H3" s="12" t="s">
        <v>14</v>
      </c>
      <c r="I3" s="5" t="s">
        <v>51</v>
      </c>
      <c r="J3" s="12" t="s">
        <v>15</v>
      </c>
    </row>
    <row r="4" spans="1:12" x14ac:dyDescent="0.3">
      <c r="A4" s="1" t="s">
        <v>0</v>
      </c>
      <c r="B4" s="5" t="s">
        <v>22</v>
      </c>
      <c r="C4" s="6">
        <v>0.82</v>
      </c>
      <c r="D4" s="7">
        <v>0.82</v>
      </c>
      <c r="E4" s="8">
        <v>0.82</v>
      </c>
      <c r="F4" s="6">
        <v>0.82</v>
      </c>
      <c r="H4" s="9">
        <f t="shared" ref="H4:H24" si="0">(F4-C4)/C4</f>
        <v>0</v>
      </c>
      <c r="J4" s="15"/>
    </row>
    <row r="5" spans="1:12" x14ac:dyDescent="0.3">
      <c r="A5" s="24" t="s">
        <v>52</v>
      </c>
      <c r="B5" s="25" t="s">
        <v>23</v>
      </c>
      <c r="C5" s="26">
        <v>0.95</v>
      </c>
      <c r="D5" s="27">
        <v>0.95</v>
      </c>
      <c r="E5" s="28">
        <v>0.92</v>
      </c>
      <c r="F5" s="26">
        <v>0.92</v>
      </c>
      <c r="G5" s="29"/>
      <c r="H5" s="30">
        <f t="shared" si="0"/>
        <v>-3.1578947368420963E-2</v>
      </c>
      <c r="J5" s="16">
        <v>9545</v>
      </c>
    </row>
    <row r="6" spans="1:12" x14ac:dyDescent="0.3">
      <c r="A6" s="1" t="s">
        <v>1</v>
      </c>
      <c r="B6" s="5" t="s">
        <v>24</v>
      </c>
      <c r="C6" s="6">
        <v>97</v>
      </c>
      <c r="D6" s="7">
        <v>97</v>
      </c>
      <c r="E6" s="8">
        <v>97</v>
      </c>
      <c r="F6" s="6">
        <v>97</v>
      </c>
      <c r="H6" s="9">
        <f t="shared" si="0"/>
        <v>0</v>
      </c>
      <c r="J6" s="17"/>
    </row>
    <row r="7" spans="1:12" x14ac:dyDescent="0.3">
      <c r="A7" t="s">
        <v>44</v>
      </c>
      <c r="B7" s="11" t="s">
        <v>47</v>
      </c>
      <c r="C7" s="6">
        <v>1.3</v>
      </c>
      <c r="D7" s="7">
        <v>1.3</v>
      </c>
      <c r="E7" s="8">
        <v>1.3</v>
      </c>
      <c r="F7" s="6">
        <v>1.3</v>
      </c>
      <c r="H7" s="9">
        <f t="shared" si="0"/>
        <v>0</v>
      </c>
      <c r="J7" s="17"/>
    </row>
    <row r="8" spans="1:12" x14ac:dyDescent="0.3">
      <c r="A8" t="s">
        <v>45</v>
      </c>
      <c r="B8" s="11" t="s">
        <v>48</v>
      </c>
      <c r="C8" s="6">
        <v>1.01</v>
      </c>
      <c r="D8" s="7">
        <v>1.01</v>
      </c>
      <c r="E8" s="8">
        <v>1.01</v>
      </c>
      <c r="F8" s="6">
        <v>1.01</v>
      </c>
      <c r="H8" s="9">
        <f t="shared" si="0"/>
        <v>0</v>
      </c>
      <c r="J8" s="17"/>
    </row>
    <row r="9" spans="1:12" x14ac:dyDescent="0.3">
      <c r="A9" s="1" t="s">
        <v>2</v>
      </c>
      <c r="B9" s="5" t="s">
        <v>25</v>
      </c>
      <c r="C9" s="6">
        <v>1000</v>
      </c>
      <c r="D9" s="7">
        <v>1000</v>
      </c>
      <c r="E9" s="8">
        <v>1000</v>
      </c>
      <c r="F9" s="6">
        <v>1000</v>
      </c>
      <c r="H9" s="9">
        <f t="shared" si="0"/>
        <v>0</v>
      </c>
      <c r="J9" s="18">
        <v>40000</v>
      </c>
    </row>
    <row r="10" spans="1:12" x14ac:dyDescent="0.3">
      <c r="A10" s="1" t="s">
        <v>3</v>
      </c>
      <c r="B10" s="5" t="s">
        <v>26</v>
      </c>
      <c r="C10" s="6">
        <v>92</v>
      </c>
      <c r="D10" s="7">
        <v>92</v>
      </c>
      <c r="E10" s="8">
        <v>92</v>
      </c>
      <c r="F10" s="6">
        <v>92</v>
      </c>
      <c r="H10" s="9">
        <f t="shared" si="0"/>
        <v>0</v>
      </c>
      <c r="J10" s="19"/>
    </row>
    <row r="11" spans="1:12" x14ac:dyDescent="0.3">
      <c r="A11" s="1" t="s">
        <v>4</v>
      </c>
      <c r="B11" s="5" t="s">
        <v>27</v>
      </c>
      <c r="C11" s="6">
        <v>1</v>
      </c>
      <c r="D11" s="7">
        <v>1</v>
      </c>
      <c r="E11" s="8">
        <v>1</v>
      </c>
      <c r="F11" s="6">
        <v>1</v>
      </c>
      <c r="H11" s="9">
        <f t="shared" si="0"/>
        <v>0</v>
      </c>
      <c r="J11" s="19"/>
      <c r="L11" s="6"/>
    </row>
    <row r="12" spans="1:12" x14ac:dyDescent="0.3">
      <c r="A12" s="1" t="s">
        <v>5</v>
      </c>
      <c r="B12" s="5" t="s">
        <v>28</v>
      </c>
      <c r="C12" s="6">
        <v>1</v>
      </c>
      <c r="D12" s="7">
        <v>1</v>
      </c>
      <c r="E12" s="8">
        <v>1</v>
      </c>
      <c r="F12" s="6">
        <v>1</v>
      </c>
      <c r="H12" s="9">
        <f t="shared" si="0"/>
        <v>0</v>
      </c>
      <c r="J12" s="16"/>
    </row>
    <row r="13" spans="1:12" x14ac:dyDescent="0.3">
      <c r="A13" t="s">
        <v>53</v>
      </c>
      <c r="B13" s="5" t="s">
        <v>29</v>
      </c>
      <c r="C13" s="6">
        <v>2.59</v>
      </c>
      <c r="D13" s="7">
        <v>2.59</v>
      </c>
      <c r="E13" s="8">
        <v>2.59</v>
      </c>
      <c r="F13" s="6">
        <v>2.59</v>
      </c>
      <c r="H13" s="9">
        <f t="shared" si="0"/>
        <v>0</v>
      </c>
      <c r="J13" s="19"/>
    </row>
    <row r="14" spans="1:12" x14ac:dyDescent="0.3">
      <c r="A14" s="1" t="s">
        <v>6</v>
      </c>
      <c r="B14" s="5" t="s">
        <v>30</v>
      </c>
      <c r="C14" s="6">
        <v>2.6</v>
      </c>
      <c r="D14" s="7">
        <v>2.6</v>
      </c>
      <c r="E14" s="8">
        <v>2.6</v>
      </c>
      <c r="F14" s="6">
        <v>2.6</v>
      </c>
      <c r="H14" s="9">
        <f t="shared" si="0"/>
        <v>0</v>
      </c>
      <c r="J14" s="15"/>
    </row>
    <row r="15" spans="1:12" x14ac:dyDescent="0.3">
      <c r="A15" s="1" t="s">
        <v>7</v>
      </c>
      <c r="B15" s="5" t="s">
        <v>31</v>
      </c>
      <c r="C15" s="6">
        <v>4</v>
      </c>
      <c r="D15" s="7">
        <v>4</v>
      </c>
      <c r="E15" s="8">
        <v>4</v>
      </c>
      <c r="F15" s="6">
        <v>4</v>
      </c>
      <c r="H15" s="9">
        <f t="shared" si="0"/>
        <v>0</v>
      </c>
      <c r="J15" s="15"/>
    </row>
    <row r="16" spans="1:12" x14ac:dyDescent="0.3">
      <c r="A16" s="1" t="s">
        <v>8</v>
      </c>
      <c r="B16" s="5" t="s">
        <v>32</v>
      </c>
      <c r="C16" s="6">
        <v>68</v>
      </c>
      <c r="D16" s="7">
        <v>68</v>
      </c>
      <c r="E16" s="8">
        <v>68</v>
      </c>
      <c r="F16" s="6">
        <v>68</v>
      </c>
      <c r="H16" s="9">
        <f t="shared" si="0"/>
        <v>0</v>
      </c>
      <c r="J16" s="16"/>
    </row>
    <row r="17" spans="1:18" x14ac:dyDescent="0.3">
      <c r="A17" t="s">
        <v>46</v>
      </c>
      <c r="B17" s="11" t="s">
        <v>49</v>
      </c>
      <c r="C17" s="6">
        <v>0.7</v>
      </c>
      <c r="D17" s="7">
        <v>0.7</v>
      </c>
      <c r="E17" s="8">
        <v>0.7</v>
      </c>
      <c r="F17" s="6">
        <v>0.7</v>
      </c>
      <c r="H17" s="9">
        <f t="shared" si="0"/>
        <v>0</v>
      </c>
      <c r="J17" s="16"/>
    </row>
    <row r="18" spans="1:18" x14ac:dyDescent="0.3">
      <c r="A18" s="1" t="s">
        <v>9</v>
      </c>
      <c r="B18" s="5" t="s">
        <v>33</v>
      </c>
      <c r="C18" s="6">
        <v>1</v>
      </c>
      <c r="D18" s="7">
        <v>1</v>
      </c>
      <c r="E18" s="8">
        <v>1</v>
      </c>
      <c r="F18" s="6">
        <v>1</v>
      </c>
      <c r="H18" s="9">
        <f t="shared" si="0"/>
        <v>0</v>
      </c>
      <c r="J18" s="16"/>
    </row>
    <row r="19" spans="1:18" x14ac:dyDescent="0.3">
      <c r="A19" s="1" t="s">
        <v>10</v>
      </c>
      <c r="B19" s="5" t="s">
        <v>34</v>
      </c>
      <c r="C19" s="6">
        <v>0.67</v>
      </c>
      <c r="D19" s="7">
        <v>0.67</v>
      </c>
      <c r="E19" s="8">
        <v>0.67</v>
      </c>
      <c r="F19" s="6">
        <v>0.67</v>
      </c>
      <c r="H19" s="9">
        <f t="shared" si="0"/>
        <v>0</v>
      </c>
      <c r="J19" s="15"/>
    </row>
    <row r="20" spans="1:18" x14ac:dyDescent="0.3">
      <c r="A20" t="s">
        <v>40</v>
      </c>
      <c r="B20" s="11" t="s">
        <v>42</v>
      </c>
      <c r="C20" s="6">
        <v>3.84</v>
      </c>
      <c r="D20" s="7">
        <v>3.84</v>
      </c>
      <c r="E20" s="8">
        <v>3.84</v>
      </c>
      <c r="F20" s="6">
        <v>3.84</v>
      </c>
      <c r="H20" s="9">
        <f t="shared" si="0"/>
        <v>0</v>
      </c>
      <c r="J20" s="15"/>
    </row>
    <row r="21" spans="1:18" x14ac:dyDescent="0.3">
      <c r="A21" s="1" t="s">
        <v>11</v>
      </c>
      <c r="B21" s="5" t="s">
        <v>35</v>
      </c>
      <c r="C21" s="6">
        <v>0.7</v>
      </c>
      <c r="D21" s="7">
        <v>0.7</v>
      </c>
      <c r="E21" s="8">
        <v>0.7</v>
      </c>
      <c r="F21" s="6">
        <v>0.7</v>
      </c>
      <c r="H21" s="9">
        <f t="shared" si="0"/>
        <v>0</v>
      </c>
      <c r="J21" s="20"/>
    </row>
    <row r="22" spans="1:18" x14ac:dyDescent="0.3">
      <c r="A22" s="1" t="s">
        <v>12</v>
      </c>
      <c r="B22" s="5" t="s">
        <v>36</v>
      </c>
      <c r="C22" s="6">
        <v>6.05</v>
      </c>
      <c r="D22" s="7">
        <v>6.05</v>
      </c>
      <c r="E22" s="8">
        <v>6.05</v>
      </c>
      <c r="F22" s="6">
        <v>6.05</v>
      </c>
      <c r="H22" s="9">
        <f t="shared" si="0"/>
        <v>0</v>
      </c>
      <c r="J22" s="15"/>
    </row>
    <row r="23" spans="1:18" x14ac:dyDescent="0.3">
      <c r="A23" t="s">
        <v>41</v>
      </c>
      <c r="B23" s="11" t="s">
        <v>43</v>
      </c>
      <c r="C23" s="6">
        <v>4.25</v>
      </c>
      <c r="D23" s="7">
        <v>4.25</v>
      </c>
      <c r="E23" s="8">
        <v>4.25</v>
      </c>
      <c r="F23" s="6">
        <v>4.25</v>
      </c>
      <c r="H23" s="9">
        <f t="shared" si="0"/>
        <v>0</v>
      </c>
      <c r="J23" s="16">
        <v>340</v>
      </c>
    </row>
    <row r="24" spans="1:18" x14ac:dyDescent="0.3">
      <c r="A24" s="1" t="s">
        <v>17</v>
      </c>
      <c r="B24" s="5" t="s">
        <v>37</v>
      </c>
      <c r="C24" s="6">
        <v>2.6</v>
      </c>
      <c r="D24" s="7">
        <v>2.6</v>
      </c>
      <c r="E24" s="8">
        <v>2.6</v>
      </c>
      <c r="F24" s="6">
        <v>2.6</v>
      </c>
      <c r="H24" s="9">
        <f t="shared" si="0"/>
        <v>0</v>
      </c>
      <c r="J24" s="16"/>
    </row>
    <row r="25" spans="1:18" ht="15" thickBot="1" x14ac:dyDescent="0.35">
      <c r="A25" t="s">
        <v>16</v>
      </c>
      <c r="B25" s="5" t="s">
        <v>39</v>
      </c>
      <c r="J25" s="21"/>
    </row>
    <row r="26" spans="1:18" x14ac:dyDescent="0.3">
      <c r="A26" s="4"/>
      <c r="B26" s="6"/>
      <c r="J26" s="10">
        <f>SUM(J4:J25)</f>
        <v>49885</v>
      </c>
    </row>
    <row r="28" spans="1:18" x14ac:dyDescent="0.3">
      <c r="C28" s="32"/>
      <c r="D28" s="32"/>
      <c r="E28" s="32"/>
    </row>
    <row r="29" spans="1:18" x14ac:dyDescent="0.3">
      <c r="C29"/>
    </row>
    <row r="31" spans="1:18" x14ac:dyDescent="0.3">
      <c r="O31" s="22"/>
      <c r="R31" s="23"/>
    </row>
    <row r="32" spans="1:18" x14ac:dyDescent="0.3">
      <c r="O32" s="22"/>
      <c r="R32" s="23"/>
    </row>
    <row r="33" spans="15:18" x14ac:dyDescent="0.3">
      <c r="O33" s="22"/>
      <c r="R33" s="23"/>
    </row>
    <row r="34" spans="15:18" x14ac:dyDescent="0.3">
      <c r="O34" s="22"/>
      <c r="R34" s="23"/>
    </row>
    <row r="35" spans="15:18" x14ac:dyDescent="0.3">
      <c r="O35" s="22"/>
      <c r="R35" s="23"/>
    </row>
    <row r="36" spans="15:18" x14ac:dyDescent="0.3">
      <c r="O36" s="22"/>
      <c r="R36" s="23"/>
    </row>
  </sheetData>
  <mergeCells count="2">
    <mergeCell ref="A1:H1"/>
    <mergeCell ref="C28:E28"/>
  </mergeCells>
  <conditionalFormatting sqref="J4:J26">
    <cfRule type="dataBar" priority="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{FCFE39EF-8C75-46A9-93FF-C17421AA5744}</x14:id>
        </ext>
      </extLst>
    </cfRule>
  </conditionalFormatting>
  <conditionalFormatting sqref="J12:J25 J4:J10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12:J26 J4:J10">
    <cfRule type="dataBar" priority="1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conditionalFormatting sqref="J4:J25">
    <cfRule type="dataBar" priority="1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{2B0852BD-5F27-4976-8386-E723CA72BFD2}</x14:id>
        </ext>
      </extLst>
    </cfRule>
  </conditionalFormatting>
  <pageMargins left="0.7" right="0.7" top="0.75" bottom="0.75" header="0.3" footer="0.3"/>
  <pageSetup orientation="portrait" r:id="rId1"/>
  <drawing r:id="rId2"/>
  <picture r:id="rId3"/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CFE39EF-8C75-46A9-93FF-C17421AA574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J12:J25 J4:J10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J12:J26 J4:J10</xm:sqref>
        </x14:conditionalFormatting>
        <x14:conditionalFormatting xmlns:xm="http://schemas.microsoft.com/office/excel/2006/main">
          <x14:cfRule type="dataBar" id="{2B0852BD-5F27-4976-8386-E723CA72BFD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MAR-27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2019-03-27T23:26:18Z</dcterms:modified>
</cp:coreProperties>
</file>